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goeiro\Documents\CE 004\"/>
    </mc:Choice>
  </mc:AlternateContent>
  <xr:revisionPtr revIDLastSave="0" documentId="8_{4AF48EE1-E951-4302-B14C-454D86B65E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ronogram" sheetId="1" r:id="rId1"/>
  </sheets>
  <definedNames>
    <definedName name="_xlnm.Print_Area" localSheetId="0">Cronogram!$B$1:$P$25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20" i="1"/>
  <c r="I19" i="1" s="1"/>
  <c r="H20" i="1"/>
  <c r="H18" i="1"/>
  <c r="I18" i="1" s="1"/>
  <c r="H17" i="1"/>
  <c r="I17" i="1" s="1"/>
  <c r="H16" i="1"/>
  <c r="I16" i="1" s="1"/>
  <c r="H15" i="1"/>
  <c r="I15" i="1" s="1"/>
  <c r="H14" i="1"/>
  <c r="I12" i="1"/>
  <c r="I11" i="1" s="1"/>
  <c r="H12" i="1"/>
  <c r="I13" i="1" l="1"/>
  <c r="I21" i="1" s="1"/>
  <c r="J19" i="1"/>
  <c r="N18" i="1" l="1"/>
  <c r="L18" i="1"/>
  <c r="L14" i="1"/>
  <c r="O14" i="1" s="1"/>
  <c r="N14" i="1"/>
  <c r="N20" i="1"/>
  <c r="L20" i="1"/>
  <c r="L12" i="1"/>
  <c r="O12" i="1" s="1"/>
  <c r="N12" i="1"/>
  <c r="L17" i="1"/>
  <c r="N17" i="1"/>
  <c r="N16" i="1"/>
  <c r="O16" i="1" s="1"/>
  <c r="L16" i="1"/>
  <c r="N15" i="1"/>
  <c r="L15" i="1"/>
  <c r="O18" i="1" l="1"/>
  <c r="P18" i="1" s="1"/>
  <c r="O20" i="1"/>
  <c r="P20" i="1" s="1"/>
  <c r="O17" i="1"/>
  <c r="O15" i="1"/>
  <c r="P15" i="1" s="1"/>
  <c r="P14" i="1"/>
  <c r="N21" i="1"/>
  <c r="J15" i="1"/>
  <c r="J16" i="1"/>
  <c r="J20" i="1"/>
  <c r="J17" i="1"/>
  <c r="P12" i="1"/>
  <c r="L21" i="1"/>
  <c r="J13" i="1"/>
  <c r="J12" i="1"/>
  <c r="J14" i="1"/>
  <c r="J18" i="1"/>
  <c r="O21" i="1" l="1"/>
  <c r="M21" i="1"/>
  <c r="K21" i="1"/>
  <c r="J11" i="1"/>
  <c r="J21" i="1" s="1"/>
  <c r="P21" i="1" l="1"/>
  <c r="P23" i="1" s="1"/>
</calcChain>
</file>

<file path=xl/sharedStrings.xml><?xml version="1.0" encoding="utf-8"?>
<sst xmlns="http://schemas.openxmlformats.org/spreadsheetml/2006/main" count="49" uniqueCount="43">
  <si>
    <t>Qtd.</t>
  </si>
  <si>
    <t>Un</t>
  </si>
  <si>
    <t>Material</t>
  </si>
  <si>
    <t>UN</t>
  </si>
  <si>
    <t>MDO</t>
  </si>
  <si>
    <t>1.1</t>
  </si>
  <si>
    <t>2.1</t>
  </si>
  <si>
    <t>2.2</t>
  </si>
  <si>
    <t>2.3</t>
  </si>
  <si>
    <t>2.4</t>
  </si>
  <si>
    <t>2.5</t>
  </si>
  <si>
    <t>Total Item</t>
  </si>
  <si>
    <t>Item</t>
  </si>
  <si>
    <t>Descrição</t>
  </si>
  <si>
    <t>Obra:</t>
  </si>
  <si>
    <t>End:</t>
  </si>
  <si>
    <t>%</t>
  </si>
  <si>
    <t>Mês 01</t>
  </si>
  <si>
    <t>% Exec</t>
  </si>
  <si>
    <t>Vlr</t>
  </si>
  <si>
    <t>Mês 02</t>
  </si>
  <si>
    <t>Total</t>
  </si>
  <si>
    <t>Alberto Farias Pinheiro</t>
  </si>
  <si>
    <t>Arquiteto e Urbanista</t>
  </si>
  <si>
    <t>CAU A 24046-0</t>
  </si>
  <si>
    <t xml:space="preserve">     Planilha Orçamentária e Cronograma</t>
  </si>
  <si>
    <t>Av. Getulio Vargas, 50 - Centro - Charqueadas/RS</t>
  </si>
  <si>
    <t>Base Franarin/Pleo - BDI 23,96% - Encargos Sociais 83,34% - Mês Fev/2024</t>
  </si>
  <si>
    <t>Reforma no Prédio da Biblioteca Pública Prof. Vera Maria Gauss</t>
  </si>
  <si>
    <t>REMOÇÃO</t>
  </si>
  <si>
    <t>Demolição de cobertura com telhas fibrocimento</t>
  </si>
  <si>
    <t>3.1</t>
  </si>
  <si>
    <t>Jogo de ferragens cromada p/janela de vidro temperado uma folha</t>
  </si>
  <si>
    <t>m²</t>
  </si>
  <si>
    <t xml:space="preserve">m </t>
  </si>
  <si>
    <t>Total Unit</t>
  </si>
  <si>
    <t>ESQUADRIAS</t>
  </si>
  <si>
    <t>TELHADO</t>
  </si>
  <si>
    <t>Estrutura madeira ancorada laje p/telha fibrocim.</t>
  </si>
  <si>
    <t>Cobertura com telha fibrocimento 6mm</t>
  </si>
  <si>
    <t>Cumeeira paratelha fibrocimento ondulada</t>
  </si>
  <si>
    <t>Rufo para telha fibrocimento ondulada</t>
  </si>
  <si>
    <t>Calha beiral chapa galvanizada corte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</si>
</sst>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indexed="8"/>
      <name val="Calibri"/>
      <charset val="1"/>
    </font>
    <font>
      <sz val="11"/>
      <color indexed="8"/>
      <name val="Calibri"/>
      <family val="2"/>
    </font>
    <font>
      <sz val="8"/>
      <color indexed="10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7"/>
      <color indexed="10"/>
      <name val="Arial"/>
      <family val="2"/>
    </font>
    <font>
      <sz val="7"/>
      <color indexed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b/>
      <sz val="7"/>
      <color indexed="10"/>
      <name val="Arial"/>
      <family val="2"/>
    </font>
    <font>
      <sz val="7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7">
    <xf numFmtId="0" fontId="0" fillId="0" borderId="0" xfId="0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8" fillId="2" borderId="0" xfId="0" applyFont="1" applyFill="1" applyBorder="1" applyProtection="1">
      <alignment vertical="top"/>
      <protection locked="0"/>
    </xf>
    <xf numFmtId="0" fontId="0" fillId="2" borderId="0" xfId="0" applyFill="1" applyBorder="1" applyProtection="1">
      <alignment vertical="top"/>
      <protection locked="0"/>
    </xf>
    <xf numFmtId="0" fontId="0" fillId="2" borderId="8" xfId="0" applyFill="1" applyBorder="1" applyProtection="1">
      <alignment vertical="top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Protection="1">
      <alignment vertical="top"/>
      <protection locked="0"/>
    </xf>
    <xf numFmtId="14" fontId="9" fillId="2" borderId="9" xfId="0" applyNumberFormat="1" applyFont="1" applyFill="1" applyBorder="1" applyAlignment="1" applyProtection="1">
      <alignment horizontal="left" vertical="top"/>
      <protection locked="0"/>
    </xf>
    <xf numFmtId="0" fontId="11" fillId="2" borderId="0" xfId="0" applyFont="1" applyFill="1" applyBorder="1" applyProtection="1">
      <alignment vertical="top"/>
      <protection locked="0"/>
    </xf>
    <xf numFmtId="0" fontId="11" fillId="2" borderId="0" xfId="0" applyFont="1" applyFill="1" applyBorder="1" applyAlignment="1" applyProtection="1">
      <alignment horizontal="right" vertical="top"/>
      <protection locked="0"/>
    </xf>
    <xf numFmtId="0" fontId="11" fillId="0" borderId="0" xfId="0" applyFont="1" applyProtection="1">
      <alignment vertical="top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11" fillId="2" borderId="7" xfId="0" applyFont="1" applyFill="1" applyBorder="1" applyProtection="1">
      <alignment vertical="top"/>
      <protection locked="0"/>
    </xf>
    <xf numFmtId="0" fontId="11" fillId="2" borderId="0" xfId="0" applyFont="1" applyFill="1" applyProtection="1">
      <alignment vertical="top"/>
      <protection locked="0"/>
    </xf>
    <xf numFmtId="0" fontId="8" fillId="2" borderId="5" xfId="0" applyFont="1" applyFill="1" applyBorder="1" applyProtection="1">
      <alignment vertical="top"/>
      <protection locked="0"/>
    </xf>
    <xf numFmtId="0" fontId="8" fillId="2" borderId="6" xfId="0" applyFont="1" applyFill="1" applyBorder="1" applyProtection="1">
      <alignment vertical="top"/>
      <protection locked="0"/>
    </xf>
    <xf numFmtId="0" fontId="11" fillId="2" borderId="6" xfId="0" applyFont="1" applyFill="1" applyBorder="1" applyProtection="1">
      <alignment vertical="top"/>
      <protection locked="0"/>
    </xf>
    <xf numFmtId="0" fontId="11" fillId="2" borderId="6" xfId="0" applyFont="1" applyFill="1" applyBorder="1" applyAlignment="1" applyProtection="1">
      <alignment horizontal="right" vertical="top"/>
      <protection locked="0"/>
    </xf>
    <xf numFmtId="0" fontId="11" fillId="2" borderId="9" xfId="0" applyFont="1" applyFill="1" applyBorder="1" applyProtection="1">
      <alignment vertical="top"/>
      <protection locked="0"/>
    </xf>
    <xf numFmtId="0" fontId="11" fillId="2" borderId="11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right" vertical="center"/>
      <protection locked="0"/>
    </xf>
    <xf numFmtId="43" fontId="7" fillId="2" borderId="11" xfId="1" applyFont="1" applyFill="1" applyBorder="1" applyAlignment="1" applyProtection="1">
      <alignment vertical="center"/>
      <protection locked="0"/>
    </xf>
    <xf numFmtId="0" fontId="10" fillId="0" borderId="0" xfId="0" applyFont="1" applyProtection="1">
      <alignment vertical="top"/>
      <protection locked="0"/>
    </xf>
    <xf numFmtId="14" fontId="12" fillId="2" borderId="6" xfId="0" applyNumberFormat="1" applyFont="1" applyFill="1" applyBorder="1" applyAlignment="1" applyProtection="1">
      <alignment horizontal="left" vertical="top"/>
      <protection locked="0"/>
    </xf>
    <xf numFmtId="0" fontId="0" fillId="2" borderId="0" xfId="0" applyFill="1" applyProtection="1">
      <alignment vertical="top"/>
      <protection locked="0"/>
    </xf>
    <xf numFmtId="0" fontId="0" fillId="2" borderId="0" xfId="0" applyFill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3" fontId="10" fillId="0" borderId="0" xfId="0" applyNumberFormat="1" applyFont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right" vertical="center"/>
      <protection locked="0"/>
    </xf>
    <xf numFmtId="0" fontId="13" fillId="2" borderId="1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Protection="1">
      <alignment vertical="top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Protection="1">
      <alignment vertical="top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43" fontId="10" fillId="2" borderId="9" xfId="0" applyNumberFormat="1" applyFont="1" applyFill="1" applyBorder="1" applyProtection="1">
      <alignment vertical="top"/>
      <protection locked="0"/>
    </xf>
    <xf numFmtId="0" fontId="11" fillId="2" borderId="11" xfId="0" applyFont="1" applyFill="1" applyBorder="1" applyProtection="1">
      <alignment vertical="top"/>
      <protection locked="0"/>
    </xf>
    <xf numFmtId="0" fontId="10" fillId="2" borderId="12" xfId="0" applyFont="1" applyFill="1" applyBorder="1" applyProtection="1">
      <alignment vertical="top"/>
      <protection locked="0"/>
    </xf>
    <xf numFmtId="0" fontId="10" fillId="2" borderId="9" xfId="0" applyFont="1" applyFill="1" applyBorder="1" applyProtection="1">
      <alignment vertical="top"/>
      <protection locked="0"/>
    </xf>
    <xf numFmtId="0" fontId="11" fillId="2" borderId="10" xfId="0" applyFont="1" applyFill="1" applyBorder="1" applyProtection="1">
      <alignment vertical="top"/>
      <protection locked="0"/>
    </xf>
    <xf numFmtId="0" fontId="11" fillId="2" borderId="11" xfId="0" applyFont="1" applyFill="1" applyBorder="1" applyAlignment="1" applyProtection="1">
      <alignment horizontal="left" vertical="top"/>
      <protection locked="0"/>
    </xf>
    <xf numFmtId="0" fontId="11" fillId="2" borderId="11" xfId="0" applyFont="1" applyFill="1" applyBorder="1" applyAlignment="1" applyProtection="1">
      <alignment horizontal="right" vertical="top"/>
      <protection locked="0"/>
    </xf>
    <xf numFmtId="0" fontId="18" fillId="2" borderId="8" xfId="0" applyFont="1" applyFill="1" applyBorder="1" applyProtection="1">
      <alignment vertical="top"/>
      <protection locked="0"/>
    </xf>
    <xf numFmtId="0" fontId="9" fillId="2" borderId="8" xfId="0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0" fontId="7" fillId="2" borderId="1" xfId="2" applyNumberFormat="1" applyFont="1" applyFill="1" applyBorder="1" applyAlignment="1" applyProtection="1">
      <alignment horizontal="right" vertical="center"/>
      <protection locked="0"/>
    </xf>
    <xf numFmtId="43" fontId="4" fillId="0" borderId="0" xfId="1" applyFont="1" applyAlignment="1" applyProtection="1">
      <alignment vertical="top"/>
      <protection locked="0"/>
    </xf>
    <xf numFmtId="0" fontId="15" fillId="2" borderId="1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top"/>
      <protection locked="0"/>
    </xf>
    <xf numFmtId="0" fontId="19" fillId="2" borderId="2" xfId="0" applyFont="1" applyFill="1" applyBorder="1" applyAlignment="1" applyProtection="1">
      <alignment horizontal="right" vertical="center"/>
      <protection locked="0"/>
    </xf>
    <xf numFmtId="0" fontId="20" fillId="2" borderId="3" xfId="0" applyFont="1" applyFill="1" applyBorder="1" applyAlignment="1">
      <alignment horizontal="left" vertical="center"/>
    </xf>
    <xf numFmtId="0" fontId="21" fillId="2" borderId="3" xfId="0" applyFont="1" applyFill="1" applyBorder="1" applyAlignment="1" applyProtection="1">
      <alignment vertical="center"/>
      <protection locked="0"/>
    </xf>
    <xf numFmtId="0" fontId="21" fillId="2" borderId="3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43" fontId="7" fillId="2" borderId="1" xfId="0" applyNumberFormat="1" applyFont="1" applyFill="1" applyBorder="1" applyAlignment="1" applyProtection="1">
      <alignment horizontal="right" vertical="center"/>
      <protection locked="0"/>
    </xf>
    <xf numFmtId="0" fontId="17" fillId="2" borderId="1" xfId="0" applyFont="1" applyFill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>
      <alignment horizontal="left" vertical="top"/>
    </xf>
    <xf numFmtId="4" fontId="16" fillId="2" borderId="1" xfId="0" applyNumberFormat="1" applyFont="1" applyFill="1" applyBorder="1" applyAlignment="1">
      <alignment horizontal="right" vertical="top"/>
    </xf>
    <xf numFmtId="0" fontId="16" fillId="2" borderId="1" xfId="0" applyFont="1" applyFill="1" applyBorder="1" applyAlignment="1">
      <alignment horizontal="center" vertical="top"/>
    </xf>
    <xf numFmtId="43" fontId="17" fillId="2" borderId="1" xfId="1" applyFont="1" applyFill="1" applyBorder="1" applyAlignment="1" applyProtection="1">
      <alignment vertical="center"/>
      <protection locked="0"/>
    </xf>
    <xf numFmtId="43" fontId="16" fillId="2" borderId="3" xfId="1" applyFont="1" applyFill="1" applyBorder="1" applyAlignment="1">
      <alignment horizontal="left" vertical="center"/>
    </xf>
    <xf numFmtId="4" fontId="16" fillId="2" borderId="3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right" vertical="center"/>
      <protection locked="0"/>
    </xf>
    <xf numFmtId="0" fontId="2" fillId="2" borderId="3" xfId="0" applyFont="1" applyFill="1" applyBorder="1" applyAlignment="1">
      <alignment horizontal="right" vertical="center"/>
    </xf>
    <xf numFmtId="9" fontId="6" fillId="2" borderId="4" xfId="2" applyFont="1" applyFill="1" applyBorder="1" applyAlignment="1" applyProtection="1">
      <alignment vertical="center"/>
      <protection locked="0"/>
    </xf>
    <xf numFmtId="10" fontId="5" fillId="2" borderId="1" xfId="2" applyNumberFormat="1" applyFont="1" applyFill="1" applyBorder="1" applyAlignment="1">
      <alignment vertical="center"/>
    </xf>
    <xf numFmtId="43" fontId="6" fillId="2" borderId="1" xfId="0" applyNumberFormat="1" applyFont="1" applyFill="1" applyBorder="1" applyAlignment="1" applyProtection="1">
      <alignment vertical="center"/>
      <protection locked="0"/>
    </xf>
    <xf numFmtId="0" fontId="17" fillId="2" borderId="13" xfId="0" applyFont="1" applyFill="1" applyBorder="1" applyAlignment="1" applyProtection="1">
      <alignment horizontal="right" vertical="center"/>
      <protection locked="0"/>
    </xf>
    <xf numFmtId="0" fontId="16" fillId="2" borderId="13" xfId="0" applyFont="1" applyFill="1" applyBorder="1" applyAlignment="1">
      <alignment horizontal="left" vertical="top"/>
    </xf>
    <xf numFmtId="4" fontId="16" fillId="2" borderId="13" xfId="0" applyNumberFormat="1" applyFont="1" applyFill="1" applyBorder="1" applyAlignment="1">
      <alignment horizontal="right" vertical="top"/>
    </xf>
    <xf numFmtId="0" fontId="16" fillId="2" borderId="13" xfId="0" applyFont="1" applyFill="1" applyBorder="1" applyAlignment="1">
      <alignment horizontal="center" vertical="top"/>
    </xf>
    <xf numFmtId="43" fontId="6" fillId="2" borderId="3" xfId="0" applyNumberFormat="1" applyFont="1" applyFill="1" applyBorder="1" applyAlignment="1" applyProtection="1">
      <alignment vertical="center"/>
      <protection locked="0"/>
    </xf>
    <xf numFmtId="4" fontId="16" fillId="2" borderId="2" xfId="0" applyNumberFormat="1" applyFont="1" applyFill="1" applyBorder="1" applyAlignment="1">
      <alignment horizontal="right" vertical="center"/>
    </xf>
    <xf numFmtId="4" fontId="16" fillId="2" borderId="5" xfId="0" applyNumberFormat="1" applyFont="1" applyFill="1" applyBorder="1" applyAlignment="1">
      <alignment horizontal="right" vertical="center"/>
    </xf>
    <xf numFmtId="43" fontId="19" fillId="2" borderId="1" xfId="1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11" fillId="2" borderId="12" xfId="0" applyFont="1" applyFill="1" applyBorder="1" applyProtection="1">
      <alignment vertical="top"/>
      <protection locked="0"/>
    </xf>
    <xf numFmtId="0" fontId="11" fillId="2" borderId="15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FFFFFF"/>
      <rgbColor rgb="00000000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FF0000"/>
      <rgbColor rgb="0000FF00"/>
      <rgbColor rgb="00FFFF00"/>
      <rgbColor rgb="000000FF"/>
      <rgbColor rgb="00FF00FF"/>
      <rgbColor rgb="0000FFFF"/>
      <rgbColor rgb="00C0C0C0"/>
      <rgbColor rgb="00808080"/>
      <rgbColor rgb="00FFFFFF"/>
      <rgbColor rgb="00C0DCC0"/>
      <rgbColor rgb="00A6CAF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tabSelected="1" showOutlineSymbols="0" zoomScale="150" zoomScaleNormal="150" workbookViewId="0">
      <selection activeCell="B28" sqref="B28"/>
    </sheetView>
  </sheetViews>
  <sheetFormatPr defaultColWidth="6.88671875" defaultRowHeight="14.4" x14ac:dyDescent="0.3"/>
  <cols>
    <col min="1" max="1" width="3.5546875" customWidth="1"/>
    <col min="2" max="2" width="6" customWidth="1"/>
    <col min="3" max="3" width="42.88671875" customWidth="1"/>
    <col min="4" max="4" width="6" customWidth="1"/>
    <col min="5" max="5" width="4.44140625" style="1" customWidth="1"/>
    <col min="6" max="6" width="7.5546875" customWidth="1"/>
    <col min="7" max="7" width="6.109375" customWidth="1"/>
    <col min="8" max="8" width="8.109375" customWidth="1"/>
    <col min="9" max="9" width="10" customWidth="1"/>
    <col min="10" max="10" width="7.33203125" customWidth="1"/>
    <col min="11" max="11" width="6.109375" customWidth="1"/>
    <col min="12" max="12" width="9.33203125" customWidth="1"/>
    <col min="13" max="13" width="6.88671875" customWidth="1"/>
    <col min="14" max="14" width="9.44140625" customWidth="1"/>
    <col min="15" max="15" width="11" customWidth="1"/>
    <col min="16" max="16" width="12" hidden="1" customWidth="1"/>
    <col min="18" max="18" width="10.33203125" customWidth="1"/>
  </cols>
  <sheetData>
    <row r="1" spans="1:18" x14ac:dyDescent="0.3">
      <c r="A1" s="25"/>
      <c r="B1" s="25"/>
      <c r="C1" s="25"/>
      <c r="D1" s="25"/>
      <c r="E1" s="26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8" x14ac:dyDescent="0.3">
      <c r="A2" s="25"/>
      <c r="B2" s="8"/>
      <c r="C2" s="8"/>
      <c r="D2" s="8"/>
      <c r="E2" s="9"/>
      <c r="F2" s="8"/>
      <c r="G2" s="8"/>
      <c r="H2" s="8"/>
      <c r="I2" s="8"/>
      <c r="J2" s="8"/>
      <c r="K2" s="8"/>
      <c r="L2" s="13"/>
      <c r="M2" s="13"/>
      <c r="N2" s="13"/>
      <c r="O2" s="13"/>
      <c r="P2" s="13"/>
    </row>
    <row r="3" spans="1:18" ht="17.399999999999999" x14ac:dyDescent="0.3">
      <c r="B3" s="14"/>
      <c r="C3" s="15"/>
      <c r="D3" s="16"/>
      <c r="E3" s="17"/>
      <c r="F3" s="24"/>
      <c r="G3" s="24"/>
      <c r="H3" s="24"/>
      <c r="I3" s="24"/>
      <c r="J3" s="16"/>
      <c r="K3" s="16"/>
      <c r="L3" s="16"/>
      <c r="M3" s="16"/>
      <c r="N3" s="16"/>
      <c r="O3" s="12"/>
      <c r="P3" s="10"/>
    </row>
    <row r="4" spans="1:18" ht="17.399999999999999" x14ac:dyDescent="0.3">
      <c r="B4" s="46" t="s">
        <v>25</v>
      </c>
      <c r="C4" s="2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7">
        <v>45351</v>
      </c>
      <c r="P4" s="10"/>
    </row>
    <row r="5" spans="1:18" x14ac:dyDescent="0.3">
      <c r="B5" s="4"/>
      <c r="C5" s="3"/>
      <c r="D5" s="8"/>
      <c r="E5" s="9"/>
      <c r="F5" s="8"/>
      <c r="G5" s="8"/>
      <c r="H5" s="8"/>
      <c r="I5" s="8"/>
      <c r="J5" s="8"/>
      <c r="K5" s="8"/>
      <c r="L5" s="8"/>
      <c r="M5" s="8"/>
      <c r="N5" s="8"/>
      <c r="O5" s="18"/>
      <c r="P5" s="10"/>
    </row>
    <row r="6" spans="1:18" ht="15.6" x14ac:dyDescent="0.3">
      <c r="B6" s="47" t="s">
        <v>14</v>
      </c>
      <c r="C6" s="31" t="s">
        <v>28</v>
      </c>
      <c r="D6" s="8"/>
      <c r="E6" s="9"/>
      <c r="F6" s="8"/>
      <c r="G6" s="8"/>
      <c r="H6" s="8"/>
      <c r="I6" s="8"/>
      <c r="J6" s="8"/>
      <c r="K6" s="8"/>
      <c r="L6" s="8"/>
      <c r="M6" s="8"/>
      <c r="N6" s="8"/>
      <c r="O6" s="18"/>
      <c r="P6" s="10"/>
    </row>
    <row r="7" spans="1:18" x14ac:dyDescent="0.3">
      <c r="B7" s="47" t="s">
        <v>15</v>
      </c>
      <c r="C7" s="6" t="s">
        <v>26</v>
      </c>
      <c r="D7" s="8"/>
      <c r="E7" s="9"/>
      <c r="F7" s="8"/>
      <c r="G7" s="8"/>
      <c r="H7" s="8"/>
      <c r="I7" s="8"/>
      <c r="J7" s="8"/>
      <c r="K7" s="8"/>
      <c r="L7" s="8"/>
      <c r="M7" s="8"/>
      <c r="N7" s="8"/>
      <c r="O7" s="18"/>
      <c r="P7" s="10"/>
    </row>
    <row r="8" spans="1:18" x14ac:dyDescent="0.3">
      <c r="B8" s="30" t="s">
        <v>27</v>
      </c>
      <c r="C8" s="5"/>
      <c r="D8" s="40"/>
      <c r="E8" s="45"/>
      <c r="F8" s="40"/>
      <c r="G8" s="40"/>
      <c r="H8" s="40"/>
      <c r="I8" s="40"/>
      <c r="J8" s="40"/>
      <c r="K8" s="40"/>
      <c r="L8" s="40"/>
      <c r="M8" s="40"/>
      <c r="N8" s="40"/>
      <c r="O8" s="85"/>
      <c r="P8" s="10"/>
    </row>
    <row r="9" spans="1:18" x14ac:dyDescent="0.25">
      <c r="B9" s="30"/>
      <c r="C9" s="19"/>
      <c r="D9" s="20"/>
      <c r="E9" s="21"/>
      <c r="F9" s="22"/>
      <c r="G9" s="22"/>
      <c r="H9" s="22"/>
      <c r="I9" s="22"/>
      <c r="J9" s="20"/>
      <c r="K9" s="84" t="s">
        <v>17</v>
      </c>
      <c r="L9" s="85"/>
      <c r="M9" s="84" t="s">
        <v>20</v>
      </c>
      <c r="N9" s="85"/>
      <c r="O9" s="86" t="s">
        <v>21</v>
      </c>
      <c r="P9" s="10"/>
    </row>
    <row r="10" spans="1:18" ht="24.75" customHeight="1" x14ac:dyDescent="0.3">
      <c r="B10" s="48" t="s">
        <v>12</v>
      </c>
      <c r="C10" s="52" t="s">
        <v>13</v>
      </c>
      <c r="D10" s="52" t="s">
        <v>0</v>
      </c>
      <c r="E10" s="52" t="s">
        <v>1</v>
      </c>
      <c r="F10" s="53" t="s">
        <v>2</v>
      </c>
      <c r="G10" s="53" t="s">
        <v>4</v>
      </c>
      <c r="H10" s="53" t="s">
        <v>35</v>
      </c>
      <c r="I10" s="53" t="s">
        <v>11</v>
      </c>
      <c r="J10" s="48" t="s">
        <v>16</v>
      </c>
      <c r="K10" s="54" t="s">
        <v>18</v>
      </c>
      <c r="L10" s="54" t="s">
        <v>19</v>
      </c>
      <c r="M10" s="54" t="s">
        <v>18</v>
      </c>
      <c r="N10" s="54" t="s">
        <v>19</v>
      </c>
      <c r="O10" s="55"/>
      <c r="P10" s="27"/>
    </row>
    <row r="11" spans="1:18" ht="9.9" customHeight="1" x14ac:dyDescent="0.3">
      <c r="B11" s="56">
        <v>1</v>
      </c>
      <c r="C11" s="57" t="s">
        <v>29</v>
      </c>
      <c r="D11" s="58"/>
      <c r="E11" s="59"/>
      <c r="F11" s="58"/>
      <c r="G11" s="58"/>
      <c r="H11" s="58"/>
      <c r="I11" s="83">
        <f>SUM(I12)</f>
        <v>2426.9700000000003</v>
      </c>
      <c r="J11" s="49">
        <f>I11/I$21</f>
        <v>4.9813913893933234E-2</v>
      </c>
      <c r="K11" s="60"/>
      <c r="L11" s="60"/>
      <c r="M11" s="60"/>
      <c r="N11" s="60"/>
      <c r="O11" s="61"/>
      <c r="P11" s="27"/>
    </row>
    <row r="12" spans="1:18" ht="9.75" customHeight="1" x14ac:dyDescent="0.3">
      <c r="B12" s="62" t="s">
        <v>5</v>
      </c>
      <c r="C12" s="63" t="s">
        <v>30</v>
      </c>
      <c r="D12" s="64">
        <v>273</v>
      </c>
      <c r="E12" s="65" t="s">
        <v>33</v>
      </c>
      <c r="F12" s="64">
        <v>0</v>
      </c>
      <c r="G12" s="64">
        <v>8.89</v>
      </c>
      <c r="H12" s="81">
        <f>F12+G12</f>
        <v>8.89</v>
      </c>
      <c r="I12" s="66">
        <f>H12*D12</f>
        <v>2426.9700000000003</v>
      </c>
      <c r="J12" s="49">
        <f>I12/I$11</f>
        <v>1</v>
      </c>
      <c r="K12" s="60">
        <v>100</v>
      </c>
      <c r="L12" s="61">
        <f>(K12/100)*$I12</f>
        <v>2426.9700000000003</v>
      </c>
      <c r="M12" s="60"/>
      <c r="N12" s="61">
        <f>(M12/100)*$I12</f>
        <v>0</v>
      </c>
      <c r="O12" s="61">
        <f>L12+N12</f>
        <v>2426.9700000000003</v>
      </c>
      <c r="P12" s="28">
        <f>O12-F12</f>
        <v>2426.9700000000003</v>
      </c>
      <c r="R12" s="50"/>
    </row>
    <row r="13" spans="1:18" ht="9.75" customHeight="1" x14ac:dyDescent="0.3">
      <c r="B13" s="56">
        <v>2</v>
      </c>
      <c r="C13" s="57" t="s">
        <v>37</v>
      </c>
      <c r="D13" s="58"/>
      <c r="E13" s="59"/>
      <c r="F13" s="67"/>
      <c r="G13" s="67"/>
      <c r="H13" s="68"/>
      <c r="I13" s="83">
        <f>SUM(I14:I18)</f>
        <v>38540.794999999998</v>
      </c>
      <c r="J13" s="49">
        <f>I13/I$21</f>
        <v>0.79105544919538862</v>
      </c>
      <c r="K13" s="60"/>
      <c r="L13" s="61"/>
      <c r="M13" s="60"/>
      <c r="N13" s="61"/>
      <c r="O13" s="61"/>
      <c r="P13" s="28"/>
      <c r="R13" s="50"/>
    </row>
    <row r="14" spans="1:18" ht="10.5" customHeight="1" x14ac:dyDescent="0.3">
      <c r="B14" s="62" t="s">
        <v>6</v>
      </c>
      <c r="C14" s="63" t="s">
        <v>38</v>
      </c>
      <c r="D14" s="64">
        <v>90</v>
      </c>
      <c r="E14" s="65" t="s">
        <v>33</v>
      </c>
      <c r="F14" s="64">
        <v>68.77</v>
      </c>
      <c r="G14" s="64">
        <v>20.48</v>
      </c>
      <c r="H14" s="81">
        <f t="shared" ref="H14:H18" si="0">F14+G14</f>
        <v>89.25</v>
      </c>
      <c r="I14" s="66">
        <f t="shared" ref="I14:I18" si="1">H14*D14</f>
        <v>8032.5</v>
      </c>
      <c r="J14" s="49">
        <f>I14/I$13</f>
        <v>0.20841552438137304</v>
      </c>
      <c r="K14" s="60">
        <v>100</v>
      </c>
      <c r="L14" s="61">
        <f t="shared" ref="L14:N20" si="2">(K14/100)*$I14</f>
        <v>8032.5</v>
      </c>
      <c r="M14" s="60"/>
      <c r="N14" s="61">
        <f t="shared" si="2"/>
        <v>0</v>
      </c>
      <c r="O14" s="61">
        <f t="shared" ref="O14:O18" si="3">L14+N14</f>
        <v>8032.5</v>
      </c>
      <c r="P14" s="28">
        <f>O14-F14</f>
        <v>7963.73</v>
      </c>
      <c r="R14" s="50"/>
    </row>
    <row r="15" spans="1:18" ht="11.7" customHeight="1" x14ac:dyDescent="0.3">
      <c r="B15" s="62" t="s">
        <v>7</v>
      </c>
      <c r="C15" s="63" t="s">
        <v>39</v>
      </c>
      <c r="D15" s="64">
        <v>273</v>
      </c>
      <c r="E15" s="65" t="s">
        <v>33</v>
      </c>
      <c r="F15" s="64">
        <v>46.3</v>
      </c>
      <c r="G15" s="64">
        <v>11.16</v>
      </c>
      <c r="H15" s="81">
        <f t="shared" si="0"/>
        <v>57.459999999999994</v>
      </c>
      <c r="I15" s="66">
        <f t="shared" si="1"/>
        <v>15686.579999999998</v>
      </c>
      <c r="J15" s="49">
        <f>I15/I$13</f>
        <v>0.40701236183633471</v>
      </c>
      <c r="K15" s="60">
        <v>70</v>
      </c>
      <c r="L15" s="61">
        <f t="shared" si="2"/>
        <v>10980.605999999998</v>
      </c>
      <c r="M15" s="60">
        <v>30</v>
      </c>
      <c r="N15" s="61">
        <f t="shared" si="2"/>
        <v>4705.9739999999993</v>
      </c>
      <c r="O15" s="61">
        <f t="shared" si="3"/>
        <v>15686.579999999998</v>
      </c>
      <c r="P15" s="28">
        <f>O15-F15</f>
        <v>15640.279999999999</v>
      </c>
      <c r="R15" s="50"/>
    </row>
    <row r="16" spans="1:18" ht="11.7" customHeight="1" x14ac:dyDescent="0.3">
      <c r="B16" s="62" t="s">
        <v>8</v>
      </c>
      <c r="C16" s="63" t="s">
        <v>40</v>
      </c>
      <c r="D16" s="64">
        <v>42</v>
      </c>
      <c r="E16" s="65" t="s">
        <v>34</v>
      </c>
      <c r="F16" s="64">
        <v>91.42</v>
      </c>
      <c r="G16" s="64">
        <v>6.14</v>
      </c>
      <c r="H16" s="81">
        <f t="shared" si="0"/>
        <v>97.56</v>
      </c>
      <c r="I16" s="66">
        <f t="shared" si="1"/>
        <v>4097.5200000000004</v>
      </c>
      <c r="J16" s="49">
        <f>I16/I$13</f>
        <v>0.10631643690795689</v>
      </c>
      <c r="K16" s="60"/>
      <c r="L16" s="61">
        <f t="shared" si="2"/>
        <v>0</v>
      </c>
      <c r="M16" s="60">
        <v>100</v>
      </c>
      <c r="N16" s="61">
        <f t="shared" si="2"/>
        <v>4097.5200000000004</v>
      </c>
      <c r="O16" s="61">
        <f t="shared" si="3"/>
        <v>4097.5200000000004</v>
      </c>
      <c r="P16" s="27"/>
      <c r="R16" s="50"/>
    </row>
    <row r="17" spans="2:18" ht="9.9" customHeight="1" x14ac:dyDescent="0.3">
      <c r="B17" s="62" t="s">
        <v>9</v>
      </c>
      <c r="C17" s="63" t="s">
        <v>41</v>
      </c>
      <c r="D17" s="64">
        <v>24.5</v>
      </c>
      <c r="E17" s="65" t="s">
        <v>34</v>
      </c>
      <c r="F17" s="64">
        <v>31.4</v>
      </c>
      <c r="G17" s="64">
        <v>4.91</v>
      </c>
      <c r="H17" s="81">
        <f t="shared" si="0"/>
        <v>36.31</v>
      </c>
      <c r="I17" s="66">
        <f t="shared" si="1"/>
        <v>889.59500000000003</v>
      </c>
      <c r="J17" s="49">
        <f>I17/I$13</f>
        <v>2.3081905809156249E-2</v>
      </c>
      <c r="K17" s="60"/>
      <c r="L17" s="61">
        <f t="shared" si="2"/>
        <v>0</v>
      </c>
      <c r="M17" s="60">
        <v>100</v>
      </c>
      <c r="N17" s="61">
        <f t="shared" si="2"/>
        <v>889.59500000000003</v>
      </c>
      <c r="O17" s="61">
        <f t="shared" si="3"/>
        <v>889.59500000000003</v>
      </c>
      <c r="P17" s="28"/>
      <c r="R17" s="50"/>
    </row>
    <row r="18" spans="2:18" ht="9.75" customHeight="1" x14ac:dyDescent="0.3">
      <c r="B18" s="62" t="s">
        <v>10</v>
      </c>
      <c r="C18" s="63" t="s">
        <v>42</v>
      </c>
      <c r="D18" s="64">
        <v>60</v>
      </c>
      <c r="E18" s="65" t="s">
        <v>34</v>
      </c>
      <c r="F18" s="64">
        <v>123.96</v>
      </c>
      <c r="G18" s="64">
        <v>39.950000000000003</v>
      </c>
      <c r="H18" s="81">
        <f t="shared" si="0"/>
        <v>163.91</v>
      </c>
      <c r="I18" s="66">
        <f t="shared" si="1"/>
        <v>9834.6</v>
      </c>
      <c r="J18" s="49">
        <f>I18/I$13</f>
        <v>0.25517377106517913</v>
      </c>
      <c r="K18" s="60"/>
      <c r="L18" s="61">
        <f t="shared" si="2"/>
        <v>0</v>
      </c>
      <c r="M18" s="60">
        <v>100</v>
      </c>
      <c r="N18" s="61">
        <f t="shared" si="2"/>
        <v>9834.6</v>
      </c>
      <c r="O18" s="61">
        <f t="shared" si="3"/>
        <v>9834.6</v>
      </c>
      <c r="P18" s="28">
        <f>O18-F18</f>
        <v>9710.6400000000012</v>
      </c>
      <c r="R18" s="50"/>
    </row>
    <row r="19" spans="2:18" ht="9.75" customHeight="1" x14ac:dyDescent="0.3">
      <c r="B19" s="56">
        <v>3</v>
      </c>
      <c r="C19" s="57" t="s">
        <v>36</v>
      </c>
      <c r="D19" s="58"/>
      <c r="E19" s="59"/>
      <c r="F19" s="67"/>
      <c r="G19" s="67"/>
      <c r="H19" s="68"/>
      <c r="I19" s="83">
        <f>SUM(I20)</f>
        <v>7752.9600000000009</v>
      </c>
      <c r="J19" s="49">
        <f>I19/I$21</f>
        <v>0.15913063691067819</v>
      </c>
      <c r="K19" s="60"/>
      <c r="L19" s="61"/>
      <c r="M19" s="60"/>
      <c r="N19" s="61"/>
      <c r="O19" s="61"/>
      <c r="P19" s="28"/>
      <c r="R19" s="50"/>
    </row>
    <row r="20" spans="2:18" ht="9.75" customHeight="1" x14ac:dyDescent="0.3">
      <c r="B20" s="76" t="s">
        <v>31</v>
      </c>
      <c r="C20" s="77" t="s">
        <v>32</v>
      </c>
      <c r="D20" s="78">
        <v>24</v>
      </c>
      <c r="E20" s="79" t="s">
        <v>3</v>
      </c>
      <c r="F20" s="78">
        <v>229.49</v>
      </c>
      <c r="G20" s="78">
        <v>93.55</v>
      </c>
      <c r="H20" s="82">
        <f>F20+G20</f>
        <v>323.04000000000002</v>
      </c>
      <c r="I20" s="66">
        <f>H20*D20</f>
        <v>7752.9600000000009</v>
      </c>
      <c r="J20" s="49">
        <f>I20/I$13</f>
        <v>0.20116243061410646</v>
      </c>
      <c r="K20" s="60">
        <v>100</v>
      </c>
      <c r="L20" s="61">
        <f t="shared" si="2"/>
        <v>7752.9600000000009</v>
      </c>
      <c r="M20" s="60"/>
      <c r="N20" s="61">
        <f t="shared" si="2"/>
        <v>0</v>
      </c>
      <c r="O20" s="61">
        <f>L20+N20</f>
        <v>7752.9600000000009</v>
      </c>
      <c r="P20" s="28">
        <f>O20-F20</f>
        <v>7523.4700000000012</v>
      </c>
      <c r="R20" s="50"/>
    </row>
    <row r="21" spans="2:18" ht="9.4499999999999993" customHeight="1" x14ac:dyDescent="0.3">
      <c r="B21" s="69"/>
      <c r="C21" s="70"/>
      <c r="D21" s="71"/>
      <c r="E21" s="72"/>
      <c r="F21" s="80"/>
      <c r="G21" s="80"/>
      <c r="H21" s="80"/>
      <c r="I21" s="75">
        <f>I19+I13+I11</f>
        <v>48720.724999999999</v>
      </c>
      <c r="J21" s="73">
        <f>J19+J13+J11</f>
        <v>1</v>
      </c>
      <c r="K21" s="74">
        <f>L21/$I$21</f>
        <v>0.59919132976777334</v>
      </c>
      <c r="L21" s="75">
        <f>SUM(L12:L20)</f>
        <v>29193.036</v>
      </c>
      <c r="M21" s="74">
        <f>N21/$I$21</f>
        <v>0.4008086702322266</v>
      </c>
      <c r="N21" s="75">
        <f>SUM(N12:N20)</f>
        <v>19527.688999999998</v>
      </c>
      <c r="O21" s="75">
        <f>SUM(O12:O20)</f>
        <v>48720.724999999999</v>
      </c>
      <c r="P21" s="28">
        <f>O21-F21</f>
        <v>48720.724999999999</v>
      </c>
      <c r="R21" s="50"/>
    </row>
    <row r="22" spans="2:18" ht="33.75" customHeight="1" x14ac:dyDescent="0.3">
      <c r="B22" s="29"/>
      <c r="C22" s="38"/>
      <c r="D22" s="35"/>
      <c r="E22" s="34"/>
      <c r="F22" s="35"/>
      <c r="G22" s="35"/>
      <c r="H22" s="35"/>
      <c r="I22" s="36"/>
      <c r="J22" s="36"/>
      <c r="K22" s="36"/>
      <c r="L22" s="16"/>
      <c r="M22" s="16"/>
      <c r="N22" s="16"/>
      <c r="O22" s="37"/>
      <c r="P22" s="27"/>
    </row>
    <row r="23" spans="2:18" x14ac:dyDescent="0.3">
      <c r="B23" s="29"/>
      <c r="C23" s="38"/>
      <c r="D23" s="35"/>
      <c r="E23" s="34"/>
      <c r="F23" s="35"/>
      <c r="G23" s="35"/>
      <c r="H23" s="35"/>
      <c r="I23" s="35"/>
      <c r="J23" s="32" t="s">
        <v>22</v>
      </c>
      <c r="K23" s="35"/>
      <c r="L23" s="8"/>
      <c r="M23" s="8"/>
      <c r="N23" s="8"/>
      <c r="O23" s="39"/>
      <c r="P23" s="28">
        <f>O21+(P21*-1)</f>
        <v>0</v>
      </c>
    </row>
    <row r="24" spans="2:18" x14ac:dyDescent="0.3">
      <c r="B24" s="29"/>
      <c r="C24" s="38"/>
      <c r="D24" s="35"/>
      <c r="E24" s="34"/>
      <c r="F24" s="35"/>
      <c r="G24" s="35"/>
      <c r="H24" s="35"/>
      <c r="I24" s="35"/>
      <c r="J24" s="33" t="s">
        <v>23</v>
      </c>
      <c r="K24" s="35"/>
      <c r="L24" s="8"/>
      <c r="M24" s="8"/>
      <c r="N24" s="8"/>
      <c r="O24" s="42"/>
      <c r="P24" s="10"/>
    </row>
    <row r="25" spans="2:18" x14ac:dyDescent="0.3">
      <c r="B25" s="43"/>
      <c r="C25" s="44"/>
      <c r="D25" s="40"/>
      <c r="E25" s="45"/>
      <c r="F25" s="40"/>
      <c r="G25" s="40"/>
      <c r="H25" s="40"/>
      <c r="I25" s="40"/>
      <c r="J25" s="51" t="s">
        <v>24</v>
      </c>
      <c r="K25" s="40"/>
      <c r="L25" s="40"/>
      <c r="M25" s="40"/>
      <c r="N25" s="40"/>
      <c r="O25" s="41"/>
      <c r="P25" s="10"/>
    </row>
    <row r="26" spans="2:18" x14ac:dyDescent="0.3">
      <c r="B26" s="10"/>
      <c r="C26" s="10"/>
      <c r="D26" s="10"/>
      <c r="E26" s="11"/>
      <c r="F26" s="10"/>
      <c r="G26" s="10"/>
      <c r="H26" s="10"/>
      <c r="I26" s="10"/>
      <c r="J26" s="10"/>
      <c r="K26" s="10"/>
      <c r="L26" s="10"/>
      <c r="M26" s="10"/>
      <c r="N26" s="10"/>
      <c r="O26" s="23"/>
      <c r="P26" s="10"/>
    </row>
    <row r="27" spans="2:18" x14ac:dyDescent="0.3">
      <c r="B27" s="10"/>
      <c r="C27" s="10"/>
      <c r="D27" s="10"/>
      <c r="E27" s="11"/>
      <c r="F27" s="10"/>
      <c r="G27" s="10"/>
      <c r="H27" s="10"/>
      <c r="I27" s="10"/>
      <c r="J27" s="10"/>
      <c r="K27" s="10"/>
      <c r="L27" s="10"/>
      <c r="M27" s="10"/>
      <c r="N27" s="10"/>
      <c r="O27" s="23"/>
      <c r="P27" s="10"/>
    </row>
    <row r="28" spans="2:18" x14ac:dyDescent="0.3">
      <c r="B28" s="10"/>
      <c r="C28" s="10"/>
      <c r="D28" s="10"/>
      <c r="E28" s="11"/>
      <c r="F28" s="10"/>
      <c r="G28" s="10"/>
      <c r="H28" s="10"/>
      <c r="I28" s="10"/>
      <c r="J28" s="10"/>
      <c r="K28" s="10"/>
      <c r="L28" s="10"/>
      <c r="M28" s="10"/>
      <c r="N28" s="10"/>
      <c r="O28" s="23"/>
      <c r="P28" s="10"/>
    </row>
    <row r="29" spans="2:18" x14ac:dyDescent="0.3">
      <c r="B29" s="10"/>
      <c r="C29" s="10"/>
      <c r="D29" s="10"/>
      <c r="E29" s="11"/>
      <c r="F29" s="10"/>
      <c r="G29" s="10"/>
      <c r="H29" s="10"/>
      <c r="I29" s="10"/>
      <c r="J29" s="10"/>
      <c r="K29" s="10"/>
      <c r="L29" s="10"/>
      <c r="M29" s="10"/>
      <c r="N29" s="10"/>
      <c r="O29" s="23"/>
      <c r="P29" s="10"/>
    </row>
    <row r="30" spans="2:18" x14ac:dyDescent="0.3">
      <c r="B30" s="10"/>
      <c r="C30" s="10"/>
      <c r="D30" s="10"/>
      <c r="E30" s="11"/>
      <c r="F30" s="10"/>
      <c r="G30" s="10"/>
      <c r="H30" s="10"/>
      <c r="I30" s="10"/>
      <c r="J30" s="10"/>
      <c r="K30" s="10"/>
      <c r="L30" s="10"/>
      <c r="M30" s="10"/>
      <c r="N30" s="10"/>
      <c r="O30" s="23"/>
      <c r="P30" s="10"/>
    </row>
    <row r="31" spans="2:18" x14ac:dyDescent="0.3">
      <c r="B31" s="10"/>
      <c r="C31" s="10"/>
      <c r="D31" s="10"/>
      <c r="E31" s="11"/>
      <c r="F31" s="10"/>
      <c r="G31" s="10"/>
      <c r="H31" s="10"/>
      <c r="I31" s="10"/>
      <c r="J31" s="10"/>
      <c r="K31" s="10"/>
      <c r="L31" s="10"/>
      <c r="M31" s="10"/>
      <c r="N31" s="10"/>
      <c r="O31" s="23"/>
      <c r="P31" s="10"/>
    </row>
    <row r="32" spans="2:18" x14ac:dyDescent="0.3">
      <c r="B32" s="10"/>
      <c r="C32" s="10"/>
      <c r="D32" s="10"/>
      <c r="E32" s="11"/>
      <c r="F32" s="10"/>
      <c r="G32" s="10"/>
      <c r="H32" s="10"/>
      <c r="I32" s="10"/>
      <c r="J32" s="10"/>
      <c r="K32" s="10"/>
      <c r="L32" s="10"/>
      <c r="M32" s="10"/>
      <c r="N32" s="10"/>
      <c r="O32" s="23"/>
      <c r="P32" s="10"/>
    </row>
    <row r="33" spans="2:16" x14ac:dyDescent="0.3">
      <c r="B33" s="10"/>
      <c r="C33" s="10"/>
      <c r="D33" s="10"/>
      <c r="E33" s="11"/>
      <c r="F33" s="10"/>
      <c r="G33" s="10"/>
      <c r="H33" s="10"/>
      <c r="I33" s="10"/>
      <c r="J33" s="10"/>
      <c r="K33" s="10"/>
      <c r="L33" s="10"/>
      <c r="M33" s="10"/>
      <c r="N33" s="10"/>
      <c r="O33" s="23"/>
      <c r="P33" s="10"/>
    </row>
    <row r="34" spans="2:16" x14ac:dyDescent="0.3">
      <c r="B34" s="10"/>
      <c r="C34" s="10"/>
      <c r="D34" s="10"/>
      <c r="E34" s="11"/>
      <c r="F34" s="10"/>
      <c r="G34" s="10"/>
      <c r="H34" s="10"/>
      <c r="I34" s="10"/>
      <c r="J34" s="10"/>
      <c r="K34" s="10"/>
      <c r="L34" s="10"/>
      <c r="M34" s="10"/>
      <c r="N34" s="10"/>
      <c r="O34" s="23"/>
      <c r="P34" s="10"/>
    </row>
    <row r="35" spans="2:16" x14ac:dyDescent="0.3">
      <c r="B35" s="10"/>
      <c r="C35" s="10"/>
      <c r="D35" s="10"/>
      <c r="E35" s="11"/>
      <c r="F35" s="10"/>
      <c r="G35" s="10"/>
      <c r="H35" s="10"/>
      <c r="I35" s="10"/>
      <c r="J35" s="10"/>
      <c r="K35" s="10"/>
      <c r="L35" s="10"/>
      <c r="M35" s="10"/>
      <c r="N35" s="10"/>
      <c r="O35" s="23"/>
      <c r="P35" s="10"/>
    </row>
    <row r="36" spans="2:16" x14ac:dyDescent="0.3">
      <c r="B36" s="10"/>
      <c r="C36" s="10"/>
      <c r="D36" s="10"/>
      <c r="E36" s="11"/>
      <c r="F36" s="10"/>
      <c r="G36" s="10"/>
      <c r="H36" s="10"/>
      <c r="I36" s="10"/>
      <c r="J36" s="10"/>
      <c r="K36" s="10"/>
      <c r="L36" s="10"/>
      <c r="M36" s="10"/>
      <c r="N36" s="10"/>
      <c r="O36" s="23"/>
      <c r="P36" s="10"/>
    </row>
    <row r="37" spans="2:16" x14ac:dyDescent="0.3">
      <c r="B37" s="10"/>
      <c r="C37" s="10"/>
      <c r="D37" s="10"/>
      <c r="E37" s="11"/>
      <c r="F37" s="10"/>
      <c r="G37" s="10"/>
      <c r="H37" s="10"/>
      <c r="I37" s="10"/>
      <c r="J37" s="10"/>
      <c r="K37" s="10"/>
      <c r="L37" s="10"/>
      <c r="M37" s="10"/>
      <c r="N37" s="10"/>
      <c r="O37" s="23"/>
      <c r="P37" s="10"/>
    </row>
    <row r="38" spans="2:16" x14ac:dyDescent="0.3">
      <c r="B38" s="10"/>
      <c r="C38" s="10"/>
      <c r="D38" s="10"/>
      <c r="E38" s="11"/>
      <c r="F38" s="10"/>
      <c r="G38" s="10"/>
      <c r="H38" s="10"/>
      <c r="I38" s="10"/>
      <c r="J38" s="10"/>
      <c r="K38" s="10"/>
      <c r="L38" s="10"/>
      <c r="M38" s="10"/>
      <c r="N38" s="10"/>
      <c r="O38" s="23"/>
      <c r="P38" s="10"/>
    </row>
    <row r="39" spans="2:16" x14ac:dyDescent="0.3">
      <c r="B39" s="10"/>
      <c r="C39" s="10"/>
      <c r="D39" s="10"/>
      <c r="E39" s="11"/>
      <c r="F39" s="10"/>
      <c r="G39" s="10"/>
      <c r="H39" s="10"/>
      <c r="I39" s="10"/>
      <c r="J39" s="10"/>
      <c r="K39" s="10"/>
      <c r="L39" s="10"/>
      <c r="M39" s="10"/>
      <c r="N39" s="10"/>
      <c r="O39" s="23"/>
      <c r="P39" s="10"/>
    </row>
    <row r="40" spans="2:16" x14ac:dyDescent="0.3">
      <c r="B40" s="10"/>
      <c r="C40" s="10"/>
      <c r="D40" s="10"/>
      <c r="E40" s="11"/>
      <c r="F40" s="10"/>
      <c r="G40" s="10"/>
      <c r="H40" s="10"/>
      <c r="I40" s="10"/>
      <c r="J40" s="10"/>
      <c r="K40" s="10"/>
      <c r="L40" s="10"/>
      <c r="M40" s="10"/>
      <c r="N40" s="10"/>
      <c r="O40" s="23"/>
      <c r="P40" s="10"/>
    </row>
    <row r="41" spans="2:16" x14ac:dyDescent="0.3">
      <c r="B41" s="10"/>
      <c r="C41" s="10"/>
      <c r="D41" s="10"/>
      <c r="E41" s="11"/>
      <c r="F41" s="10"/>
      <c r="G41" s="10"/>
      <c r="H41" s="10"/>
      <c r="I41" s="10"/>
      <c r="J41" s="10"/>
      <c r="K41" s="10"/>
      <c r="L41" s="10"/>
      <c r="M41" s="10"/>
      <c r="N41" s="10"/>
      <c r="O41" s="23"/>
      <c r="P41" s="10"/>
    </row>
    <row r="42" spans="2:16" x14ac:dyDescent="0.3">
      <c r="B42" s="10"/>
      <c r="C42" s="10"/>
      <c r="D42" s="10"/>
      <c r="E42" s="11"/>
      <c r="F42" s="10"/>
      <c r="G42" s="10"/>
      <c r="H42" s="10"/>
      <c r="I42" s="10"/>
      <c r="J42" s="10"/>
      <c r="K42" s="10"/>
      <c r="L42" s="10"/>
      <c r="M42" s="10"/>
      <c r="N42" s="10"/>
      <c r="O42" s="23"/>
      <c r="P42" s="10"/>
    </row>
    <row r="43" spans="2:16" x14ac:dyDescent="0.3">
      <c r="B43" s="10"/>
      <c r="C43" s="10"/>
      <c r="D43" s="10"/>
      <c r="E43" s="11"/>
      <c r="F43" s="10"/>
      <c r="G43" s="10"/>
      <c r="H43" s="10"/>
      <c r="I43" s="10"/>
      <c r="J43" s="10"/>
      <c r="K43" s="10"/>
      <c r="L43" s="10"/>
      <c r="M43" s="10"/>
      <c r="N43" s="10"/>
      <c r="O43" s="23"/>
      <c r="P43" s="10"/>
    </row>
    <row r="44" spans="2:16" x14ac:dyDescent="0.3">
      <c r="B44" s="10"/>
      <c r="C44" s="10"/>
      <c r="D44" s="10"/>
      <c r="E44" s="11"/>
      <c r="F44" s="10"/>
      <c r="G44" s="10"/>
      <c r="H44" s="10"/>
      <c r="I44" s="10"/>
      <c r="J44" s="10"/>
      <c r="K44" s="10"/>
      <c r="L44" s="10"/>
      <c r="M44" s="10"/>
      <c r="N44" s="10"/>
      <c r="O44" s="23"/>
      <c r="P44" s="10"/>
    </row>
    <row r="45" spans="2:16" x14ac:dyDescent="0.3">
      <c r="B45" s="10"/>
      <c r="C45" s="10"/>
      <c r="D45" s="10"/>
      <c r="E45" s="11"/>
      <c r="F45" s="10"/>
      <c r="G45" s="10"/>
      <c r="H45" s="10"/>
      <c r="I45" s="10"/>
      <c r="J45" s="10"/>
      <c r="K45" s="10"/>
      <c r="L45" s="10"/>
      <c r="M45" s="10"/>
      <c r="N45" s="10"/>
      <c r="O45" s="23"/>
      <c r="P45" s="10"/>
    </row>
    <row r="46" spans="2:16" x14ac:dyDescent="0.3">
      <c r="B46" s="10"/>
      <c r="C46" s="10"/>
      <c r="D46" s="10"/>
      <c r="E46" s="11"/>
      <c r="F46" s="10"/>
      <c r="G46" s="10"/>
      <c r="H46" s="10"/>
      <c r="I46" s="10"/>
      <c r="J46" s="10"/>
      <c r="K46" s="10"/>
      <c r="L46" s="10"/>
      <c r="M46" s="10"/>
      <c r="N46" s="10"/>
      <c r="O46" s="23"/>
      <c r="P46" s="10"/>
    </row>
    <row r="47" spans="2:16" x14ac:dyDescent="0.3">
      <c r="B47" s="10"/>
      <c r="C47" s="10"/>
      <c r="D47" s="10"/>
      <c r="E47" s="11"/>
      <c r="F47" s="10"/>
      <c r="G47" s="10"/>
      <c r="H47" s="10"/>
      <c r="I47" s="10"/>
      <c r="J47" s="10"/>
      <c r="K47" s="10"/>
      <c r="L47" s="10"/>
      <c r="M47" s="10"/>
      <c r="N47" s="10"/>
      <c r="O47" s="23"/>
      <c r="P47" s="10"/>
    </row>
    <row r="48" spans="2:16" x14ac:dyDescent="0.3">
      <c r="B48" s="10"/>
      <c r="C48" s="10"/>
      <c r="D48" s="10"/>
      <c r="E48" s="11"/>
      <c r="F48" s="10"/>
      <c r="G48" s="10"/>
      <c r="H48" s="10"/>
      <c r="I48" s="10"/>
      <c r="J48" s="10"/>
      <c r="K48" s="10"/>
      <c r="L48" s="10"/>
      <c r="M48" s="10"/>
      <c r="N48" s="10"/>
      <c r="O48" s="23"/>
      <c r="P48" s="10"/>
    </row>
    <row r="49" spans="2:16" x14ac:dyDescent="0.3">
      <c r="B49" s="10"/>
      <c r="C49" s="10"/>
      <c r="D49" s="10"/>
      <c r="E49" s="11"/>
      <c r="F49" s="10"/>
      <c r="G49" s="10"/>
      <c r="H49" s="10"/>
      <c r="I49" s="10"/>
      <c r="J49" s="10"/>
      <c r="K49" s="10"/>
      <c r="L49" s="10"/>
      <c r="M49" s="10"/>
      <c r="N49" s="10"/>
      <c r="O49" s="23"/>
      <c r="P49" s="10"/>
    </row>
    <row r="50" spans="2:16" x14ac:dyDescent="0.3">
      <c r="B50" s="10"/>
      <c r="C50" s="10"/>
      <c r="D50" s="10"/>
      <c r="E50" s="11"/>
      <c r="F50" s="10"/>
      <c r="G50" s="10"/>
      <c r="H50" s="10"/>
      <c r="I50" s="10"/>
      <c r="J50" s="10"/>
      <c r="K50" s="10"/>
      <c r="L50" s="10"/>
      <c r="M50" s="10"/>
      <c r="N50" s="10"/>
      <c r="O50" s="23"/>
      <c r="P50" s="10"/>
    </row>
    <row r="51" spans="2:16" x14ac:dyDescent="0.3">
      <c r="B51" s="10"/>
      <c r="C51" s="10"/>
      <c r="D51" s="10"/>
      <c r="E51" s="11"/>
      <c r="F51" s="10"/>
      <c r="G51" s="10"/>
      <c r="H51" s="10"/>
      <c r="I51" s="10"/>
      <c r="J51" s="10"/>
      <c r="K51" s="10"/>
      <c r="L51" s="10"/>
      <c r="M51" s="10"/>
      <c r="N51" s="10"/>
      <c r="O51" s="23"/>
      <c r="P51" s="10"/>
    </row>
    <row r="52" spans="2:16" x14ac:dyDescent="0.3">
      <c r="B52" s="10"/>
      <c r="C52" s="10"/>
      <c r="D52" s="10"/>
      <c r="E52" s="11"/>
      <c r="F52" s="10"/>
      <c r="G52" s="10"/>
      <c r="H52" s="10"/>
      <c r="I52" s="10"/>
      <c r="J52" s="10"/>
      <c r="K52" s="10"/>
      <c r="L52" s="10"/>
      <c r="M52" s="10"/>
      <c r="N52" s="10"/>
      <c r="O52" s="23"/>
      <c r="P52" s="10"/>
    </row>
    <row r="53" spans="2:16" x14ac:dyDescent="0.3">
      <c r="B53" s="10"/>
      <c r="C53" s="10"/>
      <c r="D53" s="10"/>
      <c r="E53" s="11"/>
      <c r="F53" s="10"/>
      <c r="G53" s="10"/>
      <c r="H53" s="10"/>
      <c r="I53" s="10"/>
      <c r="J53" s="10"/>
      <c r="K53" s="10"/>
      <c r="L53" s="10"/>
      <c r="M53" s="10"/>
      <c r="N53" s="10"/>
      <c r="O53" s="23"/>
      <c r="P53" s="10"/>
    </row>
    <row r="54" spans="2:16" x14ac:dyDescent="0.3">
      <c r="B54" s="10"/>
      <c r="C54" s="10"/>
      <c r="D54" s="10"/>
      <c r="E54" s="11"/>
      <c r="F54" s="10"/>
      <c r="G54" s="10"/>
      <c r="H54" s="10"/>
      <c r="I54" s="10"/>
      <c r="J54" s="10"/>
      <c r="K54" s="10"/>
      <c r="L54" s="10"/>
      <c r="M54" s="10"/>
      <c r="N54" s="10"/>
      <c r="O54" s="23"/>
      <c r="P54" s="10"/>
    </row>
    <row r="55" spans="2:16" x14ac:dyDescent="0.3">
      <c r="B55" s="10"/>
      <c r="C55" s="10"/>
      <c r="D55" s="10"/>
      <c r="E55" s="11"/>
      <c r="F55" s="10"/>
      <c r="G55" s="10"/>
      <c r="H55" s="10"/>
      <c r="I55" s="10"/>
      <c r="J55" s="10"/>
      <c r="K55" s="10"/>
      <c r="L55" s="10"/>
      <c r="M55" s="10"/>
      <c r="N55" s="10"/>
      <c r="O55" s="23"/>
      <c r="P55" s="10"/>
    </row>
    <row r="56" spans="2:16" x14ac:dyDescent="0.3">
      <c r="B56" s="10"/>
      <c r="C56" s="10"/>
      <c r="D56" s="10"/>
      <c r="E56" s="11"/>
      <c r="F56" s="10"/>
      <c r="G56" s="10"/>
      <c r="H56" s="10"/>
      <c r="I56" s="10"/>
      <c r="J56" s="10"/>
      <c r="K56" s="10"/>
      <c r="L56" s="10"/>
      <c r="M56" s="10"/>
      <c r="N56" s="10"/>
      <c r="O56" s="23"/>
      <c r="P56" s="10"/>
    </row>
    <row r="57" spans="2:16" x14ac:dyDescent="0.3">
      <c r="B57" s="10"/>
      <c r="C57" s="10"/>
      <c r="D57" s="10"/>
      <c r="E57" s="11"/>
      <c r="F57" s="10"/>
      <c r="G57" s="10"/>
      <c r="H57" s="10"/>
      <c r="I57" s="10"/>
      <c r="J57" s="10"/>
      <c r="K57" s="10"/>
      <c r="L57" s="10"/>
      <c r="M57" s="10"/>
      <c r="N57" s="10"/>
      <c r="O57" s="23"/>
      <c r="P57" s="10"/>
    </row>
    <row r="58" spans="2:16" x14ac:dyDescent="0.3">
      <c r="B58" s="10"/>
      <c r="C58" s="10"/>
      <c r="D58" s="10"/>
      <c r="E58" s="11"/>
      <c r="F58" s="10"/>
      <c r="G58" s="10"/>
      <c r="H58" s="10"/>
      <c r="I58" s="10"/>
      <c r="J58" s="10"/>
      <c r="K58" s="10"/>
      <c r="L58" s="10"/>
      <c r="M58" s="10"/>
      <c r="N58" s="10"/>
      <c r="O58" s="23"/>
      <c r="P58" s="10"/>
    </row>
    <row r="59" spans="2:16" x14ac:dyDescent="0.3">
      <c r="B59" s="10"/>
      <c r="C59" s="10"/>
      <c r="D59" s="10"/>
      <c r="E59" s="11"/>
      <c r="F59" s="10"/>
      <c r="G59" s="10"/>
      <c r="H59" s="10"/>
      <c r="I59" s="10"/>
      <c r="J59" s="10"/>
      <c r="K59" s="10"/>
      <c r="L59" s="10"/>
      <c r="M59" s="10"/>
      <c r="N59" s="10"/>
      <c r="O59" s="23"/>
      <c r="P59" s="10"/>
    </row>
    <row r="60" spans="2:16" x14ac:dyDescent="0.3">
      <c r="B60" s="10"/>
      <c r="C60" s="10"/>
      <c r="D60" s="10"/>
      <c r="E60" s="11"/>
      <c r="F60" s="10"/>
      <c r="G60" s="10"/>
      <c r="H60" s="10"/>
      <c r="I60" s="10"/>
      <c r="J60" s="10"/>
      <c r="K60" s="10"/>
      <c r="L60" s="10"/>
      <c r="M60" s="10"/>
      <c r="N60" s="10"/>
      <c r="O60" s="23"/>
      <c r="P60" s="10"/>
    </row>
    <row r="61" spans="2:16" x14ac:dyDescent="0.3">
      <c r="B61" s="10"/>
      <c r="C61" s="10"/>
      <c r="D61" s="10"/>
      <c r="E61" s="11"/>
      <c r="F61" s="10"/>
      <c r="G61" s="10"/>
      <c r="H61" s="10"/>
      <c r="I61" s="10"/>
      <c r="J61" s="10"/>
      <c r="K61" s="10"/>
      <c r="L61" s="10"/>
      <c r="M61" s="10"/>
      <c r="N61" s="10"/>
      <c r="O61" s="23"/>
      <c r="P61" s="10"/>
    </row>
    <row r="62" spans="2:16" x14ac:dyDescent="0.3">
      <c r="B62" s="10"/>
      <c r="C62" s="10"/>
      <c r="D62" s="10"/>
      <c r="E62" s="11"/>
      <c r="F62" s="10"/>
      <c r="G62" s="10"/>
      <c r="H62" s="10"/>
      <c r="I62" s="10"/>
      <c r="J62" s="10"/>
      <c r="K62" s="10"/>
      <c r="L62" s="10"/>
      <c r="M62" s="10"/>
      <c r="N62" s="10"/>
      <c r="O62" s="23"/>
      <c r="P62" s="10"/>
    </row>
    <row r="63" spans="2:16" x14ac:dyDescent="0.3">
      <c r="B63" s="10"/>
      <c r="C63" s="10"/>
      <c r="D63" s="10"/>
      <c r="E63" s="11"/>
      <c r="F63" s="10"/>
      <c r="G63" s="10"/>
      <c r="H63" s="10"/>
      <c r="I63" s="10"/>
      <c r="J63" s="10"/>
      <c r="K63" s="10"/>
      <c r="L63" s="10"/>
      <c r="M63" s="10"/>
      <c r="N63" s="10"/>
      <c r="O63" s="23"/>
      <c r="P63" s="10"/>
    </row>
    <row r="64" spans="2:16" x14ac:dyDescent="0.3">
      <c r="B64" s="10"/>
      <c r="C64" s="10"/>
      <c r="D64" s="10"/>
      <c r="E64" s="11"/>
      <c r="F64" s="10"/>
      <c r="G64" s="10"/>
      <c r="H64" s="10"/>
      <c r="I64" s="10"/>
      <c r="J64" s="10"/>
      <c r="K64" s="10"/>
      <c r="L64" s="10"/>
      <c r="M64" s="10"/>
      <c r="N64" s="10"/>
      <c r="O64" s="23"/>
      <c r="P64" s="10"/>
    </row>
    <row r="65" spans="2:16" x14ac:dyDescent="0.3">
      <c r="B65" s="10"/>
      <c r="C65" s="10"/>
      <c r="D65" s="10"/>
      <c r="E65" s="11"/>
      <c r="F65" s="10"/>
      <c r="G65" s="10"/>
      <c r="H65" s="10"/>
      <c r="I65" s="10"/>
      <c r="J65" s="10"/>
      <c r="K65" s="10"/>
      <c r="L65" s="10"/>
      <c r="M65" s="10"/>
      <c r="N65" s="10"/>
      <c r="O65" s="23"/>
      <c r="P65" s="10"/>
    </row>
    <row r="66" spans="2:16" x14ac:dyDescent="0.3">
      <c r="B66" s="10"/>
      <c r="C66" s="10"/>
      <c r="D66" s="10"/>
      <c r="E66" s="11"/>
      <c r="F66" s="10"/>
      <c r="G66" s="10"/>
      <c r="H66" s="10"/>
      <c r="I66" s="10"/>
      <c r="J66" s="10"/>
      <c r="K66" s="10"/>
      <c r="L66" s="10"/>
      <c r="M66" s="10"/>
      <c r="N66" s="10"/>
      <c r="O66" s="23"/>
      <c r="P66" s="10"/>
    </row>
    <row r="67" spans="2:16" x14ac:dyDescent="0.3">
      <c r="B67" s="10"/>
      <c r="C67" s="10"/>
      <c r="D67" s="10"/>
      <c r="E67" s="11"/>
      <c r="F67" s="10"/>
      <c r="G67" s="10"/>
      <c r="H67" s="10"/>
      <c r="I67" s="10"/>
      <c r="J67" s="10"/>
      <c r="K67" s="10"/>
      <c r="L67" s="10"/>
      <c r="M67" s="10"/>
      <c r="N67" s="10"/>
      <c r="O67" s="23"/>
      <c r="P67" s="10"/>
    </row>
    <row r="68" spans="2:16" x14ac:dyDescent="0.3">
      <c r="B68" s="10"/>
      <c r="C68" s="10"/>
      <c r="D68" s="10"/>
      <c r="E68" s="11"/>
      <c r="F68" s="10"/>
      <c r="G68" s="10"/>
      <c r="H68" s="10"/>
      <c r="I68" s="10"/>
      <c r="J68" s="10"/>
      <c r="K68" s="10"/>
      <c r="L68" s="10"/>
      <c r="M68" s="10"/>
      <c r="N68" s="10"/>
      <c r="O68" s="23"/>
      <c r="P68" s="10"/>
    </row>
    <row r="69" spans="2:16" x14ac:dyDescent="0.3">
      <c r="B69" s="10"/>
      <c r="C69" s="10"/>
      <c r="D69" s="10"/>
      <c r="E69" s="11"/>
      <c r="F69" s="10"/>
      <c r="G69" s="10"/>
      <c r="H69" s="10"/>
      <c r="I69" s="10"/>
      <c r="J69" s="10"/>
      <c r="K69" s="10"/>
      <c r="L69" s="10"/>
      <c r="M69" s="10"/>
      <c r="N69" s="10"/>
      <c r="O69" s="23"/>
      <c r="P69" s="10"/>
    </row>
    <row r="70" spans="2:16" x14ac:dyDescent="0.3">
      <c r="B70" s="10"/>
      <c r="C70" s="10"/>
      <c r="D70" s="10"/>
      <c r="E70" s="11"/>
      <c r="F70" s="10"/>
      <c r="G70" s="10"/>
      <c r="H70" s="10"/>
      <c r="I70" s="10"/>
      <c r="J70" s="10"/>
      <c r="K70" s="10"/>
      <c r="L70" s="10"/>
      <c r="M70" s="10"/>
      <c r="N70" s="10"/>
      <c r="O70" s="23"/>
      <c r="P70" s="10"/>
    </row>
    <row r="71" spans="2:16" x14ac:dyDescent="0.3">
      <c r="B71" s="10"/>
      <c r="C71" s="10"/>
      <c r="D71" s="10"/>
      <c r="E71" s="11"/>
      <c r="F71" s="10"/>
      <c r="G71" s="10"/>
      <c r="H71" s="10"/>
      <c r="I71" s="10"/>
      <c r="J71" s="10"/>
      <c r="K71" s="10"/>
      <c r="L71" s="10"/>
      <c r="M71" s="10"/>
      <c r="N71" s="10"/>
      <c r="O71" s="23"/>
      <c r="P71" s="10"/>
    </row>
    <row r="72" spans="2:16" x14ac:dyDescent="0.3">
      <c r="B72" s="10"/>
      <c r="C72" s="10"/>
      <c r="D72" s="10"/>
      <c r="E72" s="11"/>
      <c r="F72" s="10"/>
      <c r="G72" s="10"/>
      <c r="H72" s="10"/>
      <c r="I72" s="10"/>
      <c r="J72" s="10"/>
      <c r="K72" s="10"/>
      <c r="L72" s="10"/>
      <c r="M72" s="10"/>
      <c r="N72" s="10"/>
      <c r="O72" s="23"/>
      <c r="P72" s="10"/>
    </row>
    <row r="73" spans="2:16" x14ac:dyDescent="0.3">
      <c r="B73" s="10"/>
      <c r="C73" s="10"/>
      <c r="D73" s="10"/>
      <c r="E73" s="11"/>
      <c r="F73" s="10"/>
      <c r="G73" s="10"/>
      <c r="H73" s="10"/>
      <c r="I73" s="10"/>
      <c r="J73" s="10"/>
      <c r="K73" s="10"/>
      <c r="L73" s="10"/>
      <c r="M73" s="10"/>
      <c r="N73" s="10"/>
      <c r="O73" s="23"/>
      <c r="P73" s="10"/>
    </row>
    <row r="74" spans="2:16" x14ac:dyDescent="0.3">
      <c r="B74" s="10"/>
      <c r="C74" s="10"/>
      <c r="D74" s="10"/>
      <c r="E74" s="11"/>
      <c r="F74" s="10"/>
      <c r="G74" s="10"/>
      <c r="H74" s="10"/>
      <c r="I74" s="10"/>
      <c r="J74" s="10"/>
      <c r="K74" s="10"/>
      <c r="L74" s="10"/>
      <c r="M74" s="10"/>
      <c r="N74" s="10"/>
      <c r="O74" s="23"/>
      <c r="P74" s="10"/>
    </row>
    <row r="75" spans="2:16" x14ac:dyDescent="0.3">
      <c r="B75" s="10"/>
      <c r="C75" s="10"/>
      <c r="D75" s="10"/>
      <c r="E75" s="11"/>
      <c r="F75" s="10"/>
      <c r="G75" s="10"/>
      <c r="H75" s="10"/>
      <c r="I75" s="10"/>
      <c r="J75" s="10"/>
      <c r="K75" s="10"/>
      <c r="L75" s="10"/>
      <c r="M75" s="10"/>
      <c r="N75" s="10"/>
      <c r="O75" s="23"/>
      <c r="P75" s="10"/>
    </row>
    <row r="76" spans="2:16" x14ac:dyDescent="0.3">
      <c r="B76" s="10"/>
      <c r="C76" s="10"/>
      <c r="D76" s="10"/>
      <c r="E76" s="11"/>
      <c r="F76" s="10"/>
      <c r="G76" s="10"/>
      <c r="H76" s="10"/>
      <c r="I76" s="10"/>
      <c r="J76" s="10"/>
      <c r="K76" s="10"/>
      <c r="L76" s="10"/>
      <c r="M76" s="10"/>
      <c r="N76" s="10"/>
      <c r="O76" s="23"/>
      <c r="P76" s="10"/>
    </row>
    <row r="77" spans="2:16" x14ac:dyDescent="0.3">
      <c r="B77" s="10"/>
      <c r="C77" s="10"/>
      <c r="D77" s="10"/>
      <c r="E77" s="11"/>
      <c r="F77" s="10"/>
      <c r="G77" s="10"/>
      <c r="H77" s="10"/>
      <c r="I77" s="10"/>
      <c r="J77" s="10"/>
      <c r="K77" s="10"/>
      <c r="L77" s="10"/>
      <c r="M77" s="10"/>
      <c r="N77" s="10"/>
      <c r="O77" s="23"/>
      <c r="P77" s="10"/>
    </row>
    <row r="78" spans="2:16" x14ac:dyDescent="0.3">
      <c r="B78" s="10"/>
      <c r="C78" s="10"/>
      <c r="D78" s="10"/>
      <c r="E78" s="11"/>
      <c r="F78" s="10"/>
      <c r="G78" s="10"/>
      <c r="H78" s="10"/>
      <c r="I78" s="10"/>
      <c r="J78" s="10"/>
      <c r="K78" s="10"/>
      <c r="L78" s="10"/>
      <c r="M78" s="10"/>
      <c r="N78" s="10"/>
      <c r="O78" s="23"/>
      <c r="P78" s="10"/>
    </row>
    <row r="79" spans="2:16" x14ac:dyDescent="0.3">
      <c r="B79" s="10"/>
      <c r="C79" s="10"/>
      <c r="D79" s="10"/>
      <c r="E79" s="11"/>
      <c r="F79" s="10"/>
      <c r="G79" s="10"/>
      <c r="H79" s="10"/>
      <c r="I79" s="10"/>
      <c r="J79" s="10"/>
      <c r="K79" s="10"/>
      <c r="L79" s="10"/>
      <c r="M79" s="10"/>
      <c r="N79" s="10"/>
      <c r="O79" s="23"/>
      <c r="P79" s="10"/>
    </row>
    <row r="80" spans="2:16" x14ac:dyDescent="0.3">
      <c r="B80" s="10"/>
      <c r="C80" s="10"/>
      <c r="D80" s="10"/>
      <c r="E80" s="11"/>
      <c r="F80" s="10"/>
      <c r="G80" s="10"/>
      <c r="H80" s="10"/>
      <c r="I80" s="10"/>
      <c r="J80" s="10"/>
      <c r="K80" s="10"/>
      <c r="L80" s="10"/>
      <c r="M80" s="10"/>
      <c r="N80" s="10"/>
      <c r="O80" s="23"/>
      <c r="P80" s="10"/>
    </row>
    <row r="81" spans="2:16" x14ac:dyDescent="0.3">
      <c r="B81" s="10"/>
      <c r="C81" s="10"/>
      <c r="D81" s="10"/>
      <c r="E81" s="11"/>
      <c r="F81" s="10"/>
      <c r="G81" s="10"/>
      <c r="H81" s="10"/>
      <c r="I81" s="10"/>
      <c r="J81" s="10"/>
      <c r="K81" s="10"/>
      <c r="L81" s="10"/>
      <c r="M81" s="10"/>
      <c r="N81" s="10"/>
      <c r="O81" s="23"/>
      <c r="P81" s="10"/>
    </row>
    <row r="82" spans="2:16" x14ac:dyDescent="0.3">
      <c r="B82" s="10"/>
      <c r="C82" s="10"/>
      <c r="D82" s="10"/>
      <c r="E82" s="11"/>
      <c r="F82" s="10"/>
      <c r="G82" s="10"/>
      <c r="H82" s="10"/>
      <c r="I82" s="10"/>
      <c r="J82" s="10"/>
      <c r="K82" s="10"/>
      <c r="L82" s="10"/>
      <c r="M82" s="10"/>
      <c r="N82" s="10"/>
      <c r="O82" s="23"/>
      <c r="P82" s="10"/>
    </row>
    <row r="83" spans="2:16" x14ac:dyDescent="0.3">
      <c r="B83" s="10"/>
      <c r="C83" s="10"/>
      <c r="D83" s="10"/>
      <c r="E83" s="11"/>
      <c r="F83" s="10"/>
      <c r="G83" s="10"/>
      <c r="H83" s="10"/>
      <c r="I83" s="10"/>
      <c r="J83" s="10"/>
      <c r="K83" s="10"/>
      <c r="L83" s="10"/>
      <c r="M83" s="10"/>
      <c r="N83" s="10"/>
      <c r="O83" s="23"/>
      <c r="P83" s="10"/>
    </row>
    <row r="84" spans="2:16" x14ac:dyDescent="0.3">
      <c r="B84" s="10"/>
      <c r="C84" s="10"/>
      <c r="D84" s="10"/>
      <c r="E84" s="11"/>
      <c r="F84" s="10"/>
      <c r="G84" s="10"/>
      <c r="H84" s="10"/>
      <c r="I84" s="10"/>
      <c r="J84" s="10"/>
      <c r="K84" s="10"/>
      <c r="L84" s="10"/>
      <c r="M84" s="10"/>
      <c r="N84" s="10"/>
      <c r="O84" s="23"/>
      <c r="P84" s="10"/>
    </row>
    <row r="85" spans="2:16" x14ac:dyDescent="0.3">
      <c r="B85" s="10"/>
      <c r="C85" s="10"/>
      <c r="D85" s="10"/>
      <c r="E85" s="11"/>
      <c r="F85" s="10"/>
      <c r="G85" s="10"/>
      <c r="H85" s="10"/>
      <c r="I85" s="10"/>
      <c r="J85" s="10"/>
      <c r="K85" s="10"/>
      <c r="L85" s="10"/>
      <c r="M85" s="10"/>
      <c r="N85" s="10"/>
      <c r="O85" s="23"/>
      <c r="P85" s="10"/>
    </row>
    <row r="86" spans="2:16" x14ac:dyDescent="0.3">
      <c r="B86" s="10"/>
      <c r="C86" s="10"/>
      <c r="D86" s="10"/>
      <c r="E86" s="11"/>
      <c r="F86" s="10"/>
      <c r="G86" s="10"/>
      <c r="H86" s="10"/>
      <c r="I86" s="10"/>
      <c r="J86" s="10"/>
      <c r="K86" s="10"/>
      <c r="L86" s="10"/>
      <c r="M86" s="10"/>
      <c r="N86" s="10"/>
      <c r="O86" s="23"/>
      <c r="P86" s="10"/>
    </row>
    <row r="87" spans="2:16" x14ac:dyDescent="0.3">
      <c r="B87" s="10"/>
      <c r="C87" s="10"/>
      <c r="D87" s="10"/>
      <c r="E87" s="11"/>
      <c r="F87" s="10"/>
      <c r="G87" s="10"/>
      <c r="H87" s="10"/>
      <c r="I87" s="10"/>
      <c r="J87" s="10"/>
      <c r="K87" s="10"/>
      <c r="L87" s="10"/>
      <c r="M87" s="10"/>
      <c r="N87" s="10"/>
      <c r="O87" s="23"/>
      <c r="P87" s="10"/>
    </row>
    <row r="88" spans="2:16" x14ac:dyDescent="0.3">
      <c r="B88" s="10"/>
      <c r="C88" s="10"/>
      <c r="D88" s="10"/>
      <c r="E88" s="11"/>
      <c r="F88" s="10"/>
      <c r="G88" s="10"/>
      <c r="H88" s="10"/>
      <c r="I88" s="10"/>
      <c r="J88" s="10"/>
      <c r="K88" s="10"/>
      <c r="L88" s="10"/>
      <c r="M88" s="10"/>
      <c r="N88" s="10"/>
      <c r="O88" s="23"/>
      <c r="P88" s="10"/>
    </row>
    <row r="89" spans="2:16" x14ac:dyDescent="0.3">
      <c r="B89" s="10"/>
      <c r="C89" s="10"/>
      <c r="D89" s="10"/>
      <c r="E89" s="11"/>
      <c r="F89" s="10"/>
      <c r="G89" s="10"/>
      <c r="H89" s="10"/>
      <c r="I89" s="10"/>
      <c r="J89" s="10"/>
      <c r="K89" s="10"/>
      <c r="L89" s="10"/>
      <c r="M89" s="10"/>
      <c r="N89" s="10"/>
      <c r="O89" s="23"/>
      <c r="P89" s="10"/>
    </row>
    <row r="90" spans="2:16" x14ac:dyDescent="0.3">
      <c r="B90" s="10"/>
      <c r="C90" s="10"/>
      <c r="D90" s="10"/>
      <c r="E90" s="11"/>
      <c r="F90" s="10"/>
      <c r="G90" s="10"/>
      <c r="H90" s="10"/>
      <c r="I90" s="10"/>
      <c r="J90" s="10"/>
      <c r="K90" s="10"/>
      <c r="L90" s="10"/>
      <c r="M90" s="10"/>
      <c r="N90" s="10"/>
      <c r="O90" s="23"/>
      <c r="P90" s="10"/>
    </row>
    <row r="91" spans="2:16" x14ac:dyDescent="0.3">
      <c r="B91" s="10"/>
      <c r="C91" s="10"/>
      <c r="D91" s="10"/>
      <c r="E91" s="11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2:16" x14ac:dyDescent="0.3">
      <c r="B92" s="10"/>
      <c r="C92" s="10"/>
      <c r="D92" s="10"/>
      <c r="E92" s="11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2:16" x14ac:dyDescent="0.3">
      <c r="B93" s="10"/>
      <c r="C93" s="10"/>
      <c r="D93" s="10"/>
      <c r="E93" s="11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2:16" x14ac:dyDescent="0.3">
      <c r="B94" s="10"/>
      <c r="C94" s="10"/>
      <c r="D94" s="10"/>
      <c r="E94" s="11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2:16" x14ac:dyDescent="0.3">
      <c r="B95" s="10"/>
      <c r="C95" s="10"/>
      <c r="D95" s="10"/>
      <c r="E95" s="11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2:16" x14ac:dyDescent="0.3">
      <c r="B96" s="10"/>
      <c r="C96" s="10"/>
      <c r="D96" s="10"/>
      <c r="E96" s="11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2:16" x14ac:dyDescent="0.3">
      <c r="B97" s="10"/>
      <c r="C97" s="10"/>
      <c r="D97" s="10"/>
      <c r="E97" s="11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2:16" x14ac:dyDescent="0.3">
      <c r="B98" s="10"/>
      <c r="C98" s="10"/>
      <c r="D98" s="10"/>
      <c r="E98" s="11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</sheetData>
  <pageMargins left="0.98425196850393704" right="0" top="1.6141732283464567" bottom="0.39370078740157483" header="0" footer="0"/>
  <pageSetup paperSize="9" scale="90" firstPageNumber="0" fitToHeight="0" orientation="landscape" horizontalDpi="0" verticalDpi="0" r:id="rId1"/>
  <headerFooter alignWithMargins="0"/>
  <colBreaks count="1" manualBreakCount="1">
    <brk id="1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</vt:lpstr>
      <vt:lpstr>Cronogram!Area_de_impressao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Farias Pinheiro</dc:creator>
  <cp:keywords>Secretaria Municipal de Planejamento e Gestão de Projetos</cp:keywords>
  <cp:lastModifiedBy>Pregoeiro</cp:lastModifiedBy>
  <cp:lastPrinted>2024-03-01T15:19:31Z</cp:lastPrinted>
  <dcterms:created xsi:type="dcterms:W3CDTF">2021-07-27T17:30:04Z</dcterms:created>
  <dcterms:modified xsi:type="dcterms:W3CDTF">2025-07-26T01:34:55Z</dcterms:modified>
</cp:coreProperties>
</file>